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GB1\Abt.1.3\IZKF\Career II\Z-3 Bridging\Ausschreibungen\Ausschreibung 2025\01_Formulare\"/>
    </mc:Choice>
  </mc:AlternateContent>
  <bookViews>
    <workbookView xWindow="0" yWindow="0" windowWidth="25545" windowHeight="10740"/>
  </bookViews>
  <sheets>
    <sheet name="TV-L" sheetId="4" r:id="rId1"/>
    <sheet name="TV-Ä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2" l="1"/>
  <c r="M6" i="2"/>
  <c r="M7" i="2"/>
  <c r="M8" i="2"/>
  <c r="M9" i="2"/>
  <c r="M10" i="2"/>
  <c r="M11" i="2"/>
  <c r="F4" i="2" l="1"/>
  <c r="H4" i="2" s="1"/>
  <c r="K4" i="2" s="1"/>
  <c r="M4" i="2" s="1"/>
  <c r="L4" i="4" l="1"/>
  <c r="F4" i="4"/>
  <c r="H4" i="4" s="1"/>
  <c r="L3" i="4"/>
  <c r="F3" i="4"/>
  <c r="H3" i="4" s="1"/>
  <c r="L2" i="4"/>
  <c r="F2" i="4"/>
  <c r="H2" i="4" s="1"/>
  <c r="J3" i="4" l="1"/>
  <c r="M3" i="4" s="1"/>
  <c r="J4" i="4"/>
  <c r="M4" i="4" s="1"/>
  <c r="O4" i="4" s="1"/>
  <c r="J2" i="4"/>
  <c r="M2" i="4" s="1"/>
  <c r="O3" i="4" l="1"/>
  <c r="O2" i="4"/>
  <c r="J3" i="2" l="1"/>
  <c r="F3" i="2"/>
  <c r="H3" i="2" s="1"/>
  <c r="K3" i="2" s="1"/>
  <c r="M3" i="2" s="1"/>
  <c r="J2" i="2"/>
  <c r="F2" i="2"/>
  <c r="H2" i="2" s="1"/>
  <c r="K2" i="2" s="1"/>
  <c r="M2" i="2" s="1"/>
</calcChain>
</file>

<file path=xl/sharedStrings.xml><?xml version="1.0" encoding="utf-8"?>
<sst xmlns="http://schemas.openxmlformats.org/spreadsheetml/2006/main" count="48" uniqueCount="27">
  <si>
    <t>TV-L</t>
  </si>
  <si>
    <t>E13</t>
  </si>
  <si>
    <t>Tarifvertrag</t>
  </si>
  <si>
    <t>AG-Auslage %</t>
  </si>
  <si>
    <t>AG-Auslage €</t>
  </si>
  <si>
    <t>Stellenanteil %</t>
  </si>
  <si>
    <t>Zwischen-summe</t>
  </si>
  <si>
    <t>Jahressonder-zahlung €</t>
  </si>
  <si>
    <t>Anzahl Monate im Projekt p.a.</t>
  </si>
  <si>
    <t>Personen-monate / VK p.a.</t>
  </si>
  <si>
    <t>Summe €</t>
  </si>
  <si>
    <t>Jahre</t>
  </si>
  <si>
    <t>TV-Ä</t>
  </si>
  <si>
    <t>Ä1</t>
  </si>
  <si>
    <t>Ä2</t>
  </si>
  <si>
    <t>Ä3</t>
  </si>
  <si>
    <t>Summe € mehrere Jahre</t>
  </si>
  <si>
    <t>Summe €/ Jahr</t>
  </si>
  <si>
    <t>Zwischen-summe monatlich</t>
  </si>
  <si>
    <t>Entgelt-Gruppe (Zeile der Tabelle)</t>
  </si>
  <si>
    <t>Stufe (Spalte der Tabelle)</t>
  </si>
  <si>
    <t>Entgelt gem. gültiger Tabelle € (Werte s. u.)</t>
  </si>
  <si>
    <t>Entgelt gem. gültiger Tabelle € 
(Werte s. unten)</t>
  </si>
  <si>
    <t>Stufe (s. Spalte in Tabelle)</t>
  </si>
  <si>
    <t>Entgelt-Gruppe (s. Zeile in Tabelle)</t>
  </si>
  <si>
    <t>Jahressonder-zahlung % 
(s. Tabelle unten)</t>
  </si>
  <si>
    <t>E9b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</si>
</sst>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sz val="10"/>
      <name val="Arial"/>
      <family val="2"/>
    </font>
    <font>
      <sz val="11"/>
      <color indexed="64"/>
      <name val="Arial"/>
      <family val="2"/>
    </font>
    <font>
      <b/>
      <sz val="10"/>
      <name val="Arial"/>
      <family val="2"/>
    </font>
    <font>
      <b/>
      <sz val="10"/>
      <color indexed="6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25">
    <xf numFmtId="0" fontId="0" fillId="0" borderId="0" xfId="0"/>
    <xf numFmtId="9" fontId="3" fillId="0" borderId="1" xfId="2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44" fontId="5" fillId="3" borderId="1" xfId="1" applyNumberFormat="1" applyFont="1" applyFill="1" applyBorder="1" applyAlignment="1">
      <alignment horizontal="center" vertical="center" wrapText="1"/>
    </xf>
    <xf numFmtId="44" fontId="6" fillId="3" borderId="1" xfId="1" applyNumberFormat="1" applyFont="1" applyFill="1" applyBorder="1" applyAlignment="1">
      <alignment vertical="center"/>
    </xf>
    <xf numFmtId="0" fontId="5" fillId="4" borderId="1" xfId="4" applyFont="1" applyFill="1" applyBorder="1" applyAlignment="1">
      <alignment horizontal="center" vertical="center" wrapText="1"/>
    </xf>
    <xf numFmtId="44" fontId="3" fillId="4" borderId="1" xfId="1" applyFont="1" applyFill="1" applyBorder="1" applyAlignment="1" applyProtection="1">
      <alignment horizontal="left" vertical="center"/>
      <protection locked="0"/>
    </xf>
    <xf numFmtId="0" fontId="5" fillId="5" borderId="1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 wrapText="1"/>
    </xf>
    <xf numFmtId="44" fontId="0" fillId="0" borderId="0" xfId="0" applyNumberFormat="1"/>
    <xf numFmtId="9" fontId="0" fillId="0" borderId="0" xfId="0" applyNumberFormat="1"/>
    <xf numFmtId="0" fontId="0" fillId="0" borderId="1" xfId="0" applyBorder="1"/>
    <xf numFmtId="10" fontId="3" fillId="6" borderId="1" xfId="2" applyNumberFormat="1" applyFont="1" applyFill="1" applyBorder="1" applyAlignment="1">
      <alignment horizontal="center" vertical="center"/>
    </xf>
    <xf numFmtId="44" fontId="3" fillId="6" borderId="1" xfId="1" applyNumberFormat="1" applyFont="1" applyFill="1" applyBorder="1" applyAlignment="1">
      <alignment horizontal="left" vertical="center"/>
    </xf>
    <xf numFmtId="0" fontId="3" fillId="6" borderId="1" xfId="3" applyFont="1" applyFill="1" applyBorder="1" applyAlignment="1">
      <alignment horizontal="center" vertical="center"/>
    </xf>
    <xf numFmtId="0" fontId="3" fillId="6" borderId="1" xfId="3" applyFont="1" applyFill="1" applyBorder="1" applyAlignment="1">
      <alignment horizontal="left" vertical="center"/>
    </xf>
    <xf numFmtId="0" fontId="5" fillId="7" borderId="1" xfId="4" applyFont="1" applyFill="1" applyBorder="1" applyAlignment="1">
      <alignment horizontal="center" vertical="center" wrapText="1"/>
    </xf>
    <xf numFmtId="0" fontId="5" fillId="7" borderId="1" xfId="3" applyFont="1" applyFill="1" applyBorder="1" applyAlignment="1">
      <alignment horizontal="left" vertical="center"/>
    </xf>
    <xf numFmtId="0" fontId="5" fillId="5" borderId="1" xfId="3" applyFont="1" applyFill="1" applyBorder="1" applyAlignment="1">
      <alignment horizontal="left" vertical="center"/>
    </xf>
    <xf numFmtId="0" fontId="5" fillId="7" borderId="1" xfId="3" applyFont="1" applyFill="1" applyBorder="1" applyAlignment="1">
      <alignment horizontal="center" vertical="center"/>
    </xf>
    <xf numFmtId="0" fontId="5" fillId="8" borderId="1" xfId="4" applyFont="1" applyFill="1" applyBorder="1" applyAlignment="1">
      <alignment horizontal="center" vertical="center" wrapText="1"/>
    </xf>
    <xf numFmtId="0" fontId="5" fillId="8" borderId="1" xfId="3" applyFont="1" applyFill="1" applyBorder="1" applyAlignment="1">
      <alignment horizontal="left" vertical="center"/>
    </xf>
    <xf numFmtId="0" fontId="5" fillId="9" borderId="1" xfId="4" applyFont="1" applyFill="1" applyBorder="1" applyAlignment="1">
      <alignment horizontal="center" vertical="center" wrapText="1"/>
    </xf>
    <xf numFmtId="10" fontId="3" fillId="9" borderId="1" xfId="2" applyNumberFormat="1" applyFont="1" applyFill="1" applyBorder="1" applyAlignment="1">
      <alignment horizontal="center" vertical="center"/>
    </xf>
  </cellXfs>
  <cellStyles count="5">
    <cellStyle name="Prozent" xfId="2" builtinId="5"/>
    <cellStyle name="Standard" xfId="0" builtinId="0"/>
    <cellStyle name="Standard 2 2 2" xfId="3"/>
    <cellStyle name="Standard 2 3" xfId="4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13</xdr:row>
      <xdr:rowOff>76200</xdr:rowOff>
    </xdr:from>
    <xdr:to>
      <xdr:col>15</xdr:col>
      <xdr:colOff>262408</xdr:colOff>
      <xdr:row>23</xdr:row>
      <xdr:rowOff>123590</xdr:rowOff>
    </xdr:to>
    <xdr:grpSp>
      <xdr:nvGrpSpPr>
        <xdr:cNvPr id="8" name="Gruppieren 7"/>
        <xdr:cNvGrpSpPr/>
      </xdr:nvGrpSpPr>
      <xdr:grpSpPr>
        <a:xfrm>
          <a:off x="6229350" y="3333750"/>
          <a:ext cx="3748558" cy="1952390"/>
          <a:chOff x="6305550" y="3752850"/>
          <a:chExt cx="3748558" cy="1952390"/>
        </a:xfrm>
      </xdr:grpSpPr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305550" y="3752850"/>
            <a:ext cx="3748558" cy="1952390"/>
          </a:xfrm>
          <a:prstGeom prst="rect">
            <a:avLst/>
          </a:prstGeom>
          <a:ln w="38100">
            <a:solidFill>
              <a:schemeClr val="accent2">
                <a:lumMod val="60000"/>
                <a:lumOff val="40000"/>
              </a:schemeClr>
            </a:solidFill>
          </a:ln>
        </xdr:spPr>
      </xdr:pic>
      <xdr:sp macro="" textlink="">
        <xdr:nvSpPr>
          <xdr:cNvPr id="7" name="Rechteck 6"/>
          <xdr:cNvSpPr/>
        </xdr:nvSpPr>
        <xdr:spPr>
          <a:xfrm>
            <a:off x="7543800" y="4114800"/>
            <a:ext cx="1771650" cy="1533525"/>
          </a:xfrm>
          <a:prstGeom prst="rect">
            <a:avLst/>
          </a:prstGeom>
          <a:solidFill>
            <a:schemeClr val="bg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</xdr:grpSp>
    <xdr:clientData/>
  </xdr:twoCellAnchor>
  <xdr:twoCellAnchor editAs="oneCell">
    <xdr:from>
      <xdr:col>0</xdr:col>
      <xdr:colOff>200025</xdr:colOff>
      <xdr:row>13</xdr:row>
      <xdr:rowOff>57150</xdr:rowOff>
    </xdr:from>
    <xdr:to>
      <xdr:col>7</xdr:col>
      <xdr:colOff>675538</xdr:colOff>
      <xdr:row>41</xdr:row>
      <xdr:rowOff>170769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3314700"/>
          <a:ext cx="5895238" cy="54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697365</xdr:colOff>
      <xdr:row>12</xdr:row>
      <xdr:rowOff>0</xdr:rowOff>
    </xdr:from>
    <xdr:to>
      <xdr:col>6</xdr:col>
      <xdr:colOff>476383</xdr:colOff>
      <xdr:row>24</xdr:row>
      <xdr:rowOff>88154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365" y="3299732"/>
          <a:ext cx="4371429" cy="23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S9" sqref="S9"/>
    </sheetView>
  </sheetViews>
  <sheetFormatPr baseColWidth="10" defaultRowHeight="15" x14ac:dyDescent="0.25"/>
  <cols>
    <col min="7" max="7" width="12.7109375" customWidth="1"/>
    <col min="9" max="9" width="13.140625" customWidth="1"/>
    <col min="10" max="10" width="13" customWidth="1"/>
    <col min="12" max="12" width="0" hidden="1" customWidth="1"/>
    <col min="13" max="13" width="15.42578125" customWidth="1"/>
    <col min="14" max="14" width="11.42578125" hidden="1" customWidth="1"/>
    <col min="15" max="15" width="12.7109375" hidden="1" customWidth="1"/>
    <col min="17" max="17" width="13" bestFit="1" customWidth="1"/>
  </cols>
  <sheetData>
    <row r="1" spans="1:17" ht="76.5" x14ac:dyDescent="0.25">
      <c r="A1" s="3" t="s">
        <v>2</v>
      </c>
      <c r="B1" s="21" t="s">
        <v>24</v>
      </c>
      <c r="C1" s="17" t="s">
        <v>23</v>
      </c>
      <c r="D1" s="6" t="s">
        <v>21</v>
      </c>
      <c r="E1" s="3" t="s">
        <v>3</v>
      </c>
      <c r="F1" s="3" t="s">
        <v>4</v>
      </c>
      <c r="G1" s="3" t="s">
        <v>5</v>
      </c>
      <c r="H1" s="3" t="s">
        <v>6</v>
      </c>
      <c r="I1" s="23" t="s">
        <v>25</v>
      </c>
      <c r="J1" s="3" t="s">
        <v>7</v>
      </c>
      <c r="K1" s="3" t="s">
        <v>8</v>
      </c>
      <c r="L1" s="3" t="s">
        <v>9</v>
      </c>
      <c r="M1" s="4" t="s">
        <v>10</v>
      </c>
      <c r="N1" s="9" t="s">
        <v>11</v>
      </c>
      <c r="O1" s="4" t="s">
        <v>10</v>
      </c>
    </row>
    <row r="2" spans="1:17" x14ac:dyDescent="0.25">
      <c r="A2" s="16" t="s">
        <v>0</v>
      </c>
      <c r="B2" s="22" t="s">
        <v>1</v>
      </c>
      <c r="C2" s="20">
        <v>2</v>
      </c>
      <c r="D2" s="7">
        <v>4967.01</v>
      </c>
      <c r="E2" s="13">
        <v>0.28000000000000003</v>
      </c>
      <c r="F2" s="14">
        <f t="shared" ref="F2:F4" si="0">E2*D2</f>
        <v>1390.7628000000002</v>
      </c>
      <c r="G2" s="1">
        <v>1</v>
      </c>
      <c r="H2" s="14">
        <f t="shared" ref="H2:H4" si="1">(D2+F2)*G2</f>
        <v>6357.7728000000006</v>
      </c>
      <c r="I2" s="24">
        <v>0.4647</v>
      </c>
      <c r="J2" s="14">
        <f t="shared" ref="J2:J4" si="2">(H2*I2)/12</f>
        <v>246.20475168000004</v>
      </c>
      <c r="K2" s="2">
        <v>12</v>
      </c>
      <c r="L2" s="15">
        <f t="shared" ref="L2:L4" si="3">ROUND(K2*G2,2)</f>
        <v>12</v>
      </c>
      <c r="M2" s="5">
        <f>(H2+J2)*K2</f>
        <v>79247.730620160015</v>
      </c>
      <c r="N2" s="2"/>
      <c r="O2" s="4">
        <f>N2*M2</f>
        <v>0</v>
      </c>
      <c r="P2" s="11"/>
      <c r="Q2" s="10"/>
    </row>
    <row r="3" spans="1:17" x14ac:dyDescent="0.25">
      <c r="A3" s="16" t="s">
        <v>0</v>
      </c>
      <c r="B3" s="22" t="s">
        <v>1</v>
      </c>
      <c r="C3" s="20">
        <v>3</v>
      </c>
      <c r="D3" s="7">
        <v>5220.71</v>
      </c>
      <c r="E3" s="13">
        <v>0.28000000000000003</v>
      </c>
      <c r="F3" s="14">
        <f t="shared" si="0"/>
        <v>1461.7988000000003</v>
      </c>
      <c r="G3" s="1">
        <v>1</v>
      </c>
      <c r="H3" s="14">
        <f t="shared" si="1"/>
        <v>6682.5088000000005</v>
      </c>
      <c r="I3" s="24">
        <v>0.4647</v>
      </c>
      <c r="J3" s="14">
        <f t="shared" si="2"/>
        <v>258.78015328000004</v>
      </c>
      <c r="K3" s="2">
        <v>12</v>
      </c>
      <c r="L3" s="15">
        <f t="shared" si="3"/>
        <v>12</v>
      </c>
      <c r="M3" s="5">
        <f>(H3+J3)*K3</f>
        <v>83295.467439360014</v>
      </c>
      <c r="N3" s="2"/>
      <c r="O3" s="4">
        <f>N3*M3</f>
        <v>0</v>
      </c>
    </row>
    <row r="4" spans="1:17" x14ac:dyDescent="0.25">
      <c r="A4" s="16" t="s">
        <v>0</v>
      </c>
      <c r="B4" s="22" t="s">
        <v>26</v>
      </c>
      <c r="C4" s="20">
        <v>2</v>
      </c>
      <c r="D4" s="7">
        <v>3765.38</v>
      </c>
      <c r="E4" s="13">
        <v>0.28000000000000003</v>
      </c>
      <c r="F4" s="14">
        <f t="shared" si="0"/>
        <v>1054.3064000000002</v>
      </c>
      <c r="G4" s="1">
        <v>1</v>
      </c>
      <c r="H4" s="14">
        <f t="shared" si="1"/>
        <v>4819.6864000000005</v>
      </c>
      <c r="I4" s="24">
        <v>0.3256</v>
      </c>
      <c r="J4" s="14">
        <f t="shared" si="2"/>
        <v>130.77415765333333</v>
      </c>
      <c r="K4" s="2">
        <v>12</v>
      </c>
      <c r="L4" s="15">
        <f t="shared" si="3"/>
        <v>12</v>
      </c>
      <c r="M4" s="5">
        <f t="shared" ref="M4" si="4">(H4+J4)*K4</f>
        <v>59405.526691840008</v>
      </c>
      <c r="N4" s="2"/>
      <c r="O4" s="4">
        <f>N4*M4</f>
        <v>0</v>
      </c>
    </row>
    <row r="5" spans="1:17" x14ac:dyDescent="0.25">
      <c r="A5" s="16" t="s">
        <v>0</v>
      </c>
      <c r="B5" s="22"/>
      <c r="C5" s="20"/>
      <c r="D5" s="7"/>
      <c r="E5" s="13"/>
      <c r="F5" s="14"/>
      <c r="G5" s="1"/>
      <c r="H5" s="14"/>
      <c r="I5" s="24"/>
      <c r="J5" s="14"/>
      <c r="K5" s="2"/>
      <c r="L5" s="15"/>
      <c r="M5" s="5"/>
      <c r="N5" s="2"/>
      <c r="O5" s="4"/>
    </row>
    <row r="6" spans="1:17" x14ac:dyDescent="0.25">
      <c r="A6" s="16" t="s">
        <v>0</v>
      </c>
      <c r="B6" s="22"/>
      <c r="C6" s="20"/>
      <c r="D6" s="7"/>
      <c r="E6" s="13"/>
      <c r="F6" s="14"/>
      <c r="G6" s="1"/>
      <c r="H6" s="14"/>
      <c r="I6" s="24"/>
      <c r="J6" s="14"/>
      <c r="K6" s="2"/>
      <c r="L6" s="15"/>
      <c r="M6" s="5"/>
      <c r="N6" s="2"/>
      <c r="O6" s="4"/>
    </row>
    <row r="7" spans="1:17" x14ac:dyDescent="0.25">
      <c r="A7" s="16" t="s">
        <v>0</v>
      </c>
      <c r="B7" s="22"/>
      <c r="C7" s="20"/>
      <c r="D7" s="7"/>
      <c r="E7" s="13"/>
      <c r="F7" s="14"/>
      <c r="G7" s="1"/>
      <c r="H7" s="14"/>
      <c r="I7" s="24"/>
      <c r="J7" s="14"/>
      <c r="K7" s="2"/>
      <c r="L7" s="15"/>
      <c r="M7" s="5"/>
      <c r="N7" s="2"/>
      <c r="O7" s="4"/>
    </row>
    <row r="8" spans="1:17" x14ac:dyDescent="0.25">
      <c r="A8" s="16" t="s">
        <v>0</v>
      </c>
      <c r="B8" s="22"/>
      <c r="C8" s="20"/>
      <c r="D8" s="7"/>
      <c r="E8" s="13"/>
      <c r="F8" s="14"/>
      <c r="G8" s="1"/>
      <c r="H8" s="14"/>
      <c r="I8" s="24"/>
      <c r="J8" s="14"/>
      <c r="K8" s="2"/>
      <c r="L8" s="15"/>
      <c r="M8" s="5"/>
      <c r="N8" s="2"/>
      <c r="O8" s="4"/>
    </row>
    <row r="9" spans="1:17" x14ac:dyDescent="0.25">
      <c r="A9" s="16" t="s">
        <v>0</v>
      </c>
      <c r="B9" s="22"/>
      <c r="C9" s="20"/>
      <c r="D9" s="7"/>
      <c r="E9" s="13"/>
      <c r="F9" s="14"/>
      <c r="G9" s="1"/>
      <c r="H9" s="14"/>
      <c r="I9" s="24"/>
      <c r="J9" s="14"/>
      <c r="K9" s="2"/>
      <c r="L9" s="15"/>
      <c r="M9" s="5"/>
      <c r="N9" s="2"/>
      <c r="O9" s="4"/>
    </row>
    <row r="10" spans="1:17" x14ac:dyDescent="0.25">
      <c r="A10" s="16" t="s">
        <v>0</v>
      </c>
      <c r="B10" s="22"/>
      <c r="C10" s="20"/>
      <c r="D10" s="7"/>
      <c r="E10" s="13"/>
      <c r="F10" s="14"/>
      <c r="G10" s="1"/>
      <c r="H10" s="14"/>
      <c r="I10" s="24"/>
      <c r="J10" s="14"/>
      <c r="K10" s="2"/>
      <c r="L10" s="15"/>
      <c r="M10" s="5"/>
      <c r="N10" s="2"/>
      <c r="O10" s="4"/>
    </row>
    <row r="11" spans="1:17" x14ac:dyDescent="0.25">
      <c r="A11" s="16" t="s">
        <v>0</v>
      </c>
      <c r="B11" s="22"/>
      <c r="C11" s="20"/>
      <c r="D11" s="7"/>
      <c r="E11" s="13"/>
      <c r="F11" s="14"/>
      <c r="G11" s="1"/>
      <c r="H11" s="14"/>
      <c r="I11" s="24"/>
      <c r="J11" s="14"/>
      <c r="K11" s="2"/>
      <c r="L11" s="15"/>
      <c r="M11" s="5"/>
      <c r="N11" s="2"/>
      <c r="O11" s="4"/>
    </row>
    <row r="12" spans="1:17" x14ac:dyDescent="0.25">
      <c r="A12" s="16" t="s">
        <v>0</v>
      </c>
      <c r="B12" s="22"/>
      <c r="C12" s="20"/>
      <c r="D12" s="7"/>
      <c r="E12" s="13"/>
      <c r="F12" s="14"/>
      <c r="G12" s="1"/>
      <c r="H12" s="14"/>
      <c r="I12" s="24"/>
      <c r="J12" s="14"/>
      <c r="K12" s="2"/>
      <c r="L12" s="15"/>
      <c r="M12" s="5"/>
      <c r="N12" s="2"/>
      <c r="O12" s="4"/>
    </row>
  </sheetData>
  <dataValidations count="2">
    <dataValidation type="list" allowBlank="1" showInputMessage="1" showErrorMessage="1" sqref="C2:C4">
      <formula1>INDIRECT(XEY2)</formula1>
    </dataValidation>
    <dataValidation type="list" allowBlank="1" showInputMessage="1" showErrorMessage="1" sqref="B2:B4">
      <formula1>INDIRECT(XEV2)</formula1>
    </dataValidation>
  </dataValidation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zoomScale="112" zoomScaleNormal="112" workbookViewId="0">
      <selection activeCell="K23" sqref="K23"/>
    </sheetView>
  </sheetViews>
  <sheetFormatPr baseColWidth="10" defaultRowHeight="15" x14ac:dyDescent="0.25"/>
  <cols>
    <col min="7" max="7" width="14.28515625" customWidth="1"/>
    <col min="10" max="10" width="0" hidden="1" customWidth="1"/>
    <col min="11" max="11" width="14.7109375" customWidth="1"/>
    <col min="12" max="12" width="11.42578125" hidden="1" customWidth="1"/>
    <col min="13" max="13" width="12.7109375" hidden="1" customWidth="1"/>
  </cols>
  <sheetData>
    <row r="1" spans="1:13" ht="97.5" customHeight="1" x14ac:dyDescent="0.25">
      <c r="A1" s="3" t="s">
        <v>2</v>
      </c>
      <c r="B1" s="8" t="s">
        <v>19</v>
      </c>
      <c r="C1" s="17" t="s">
        <v>20</v>
      </c>
      <c r="D1" s="6" t="s">
        <v>22</v>
      </c>
      <c r="E1" s="3" t="s">
        <v>3</v>
      </c>
      <c r="F1" s="3" t="s">
        <v>4</v>
      </c>
      <c r="G1" s="3" t="s">
        <v>5</v>
      </c>
      <c r="H1" s="3" t="s">
        <v>18</v>
      </c>
      <c r="I1" s="3" t="s">
        <v>8</v>
      </c>
      <c r="J1" s="3" t="s">
        <v>9</v>
      </c>
      <c r="K1" s="4" t="s">
        <v>17</v>
      </c>
      <c r="L1" s="9" t="s">
        <v>11</v>
      </c>
      <c r="M1" s="4" t="s">
        <v>16</v>
      </c>
    </row>
    <row r="2" spans="1:13" x14ac:dyDescent="0.25">
      <c r="A2" s="16" t="s">
        <v>12</v>
      </c>
      <c r="B2" s="19" t="s">
        <v>13</v>
      </c>
      <c r="C2" s="18">
        <v>2</v>
      </c>
      <c r="D2" s="7">
        <v>5945.86</v>
      </c>
      <c r="E2" s="13">
        <v>0.28000000000000003</v>
      </c>
      <c r="F2" s="14">
        <f t="shared" ref="F2:F3" si="0">E2*D2</f>
        <v>1664.8408000000002</v>
      </c>
      <c r="G2" s="1">
        <v>0.75</v>
      </c>
      <c r="H2" s="14">
        <f t="shared" ref="H2:H3" si="1">(D2+F2)*G2</f>
        <v>5708.0255999999999</v>
      </c>
      <c r="I2" s="2">
        <v>12</v>
      </c>
      <c r="J2" s="15">
        <f>ROUND(I2*G2,2)</f>
        <v>9</v>
      </c>
      <c r="K2" s="5">
        <f>(H2)*I2</f>
        <v>68496.307199999996</v>
      </c>
      <c r="L2" s="2"/>
      <c r="M2" s="4">
        <f>K2*L2</f>
        <v>0</v>
      </c>
    </row>
    <row r="3" spans="1:13" x14ac:dyDescent="0.25">
      <c r="A3" s="16" t="s">
        <v>12</v>
      </c>
      <c r="B3" s="19" t="s">
        <v>14</v>
      </c>
      <c r="C3" s="18">
        <v>2</v>
      </c>
      <c r="D3" s="7">
        <v>8049.32</v>
      </c>
      <c r="E3" s="13">
        <v>0.28000000000000003</v>
      </c>
      <c r="F3" s="14">
        <f t="shared" si="0"/>
        <v>2253.8096</v>
      </c>
      <c r="G3" s="1">
        <v>0.5</v>
      </c>
      <c r="H3" s="14">
        <f t="shared" si="1"/>
        <v>5151.5648000000001</v>
      </c>
      <c r="I3" s="2">
        <v>12</v>
      </c>
      <c r="J3" s="15">
        <f>ROUND(I3*G3,2)</f>
        <v>6</v>
      </c>
      <c r="K3" s="5">
        <f>(H3)*I3</f>
        <v>61818.777600000001</v>
      </c>
      <c r="L3" s="2"/>
      <c r="M3" s="4">
        <f t="shared" ref="M3:M11" si="2">K3*L3</f>
        <v>0</v>
      </c>
    </row>
    <row r="4" spans="1:13" x14ac:dyDescent="0.25">
      <c r="A4" s="16" t="s">
        <v>12</v>
      </c>
      <c r="B4" s="19" t="s">
        <v>15</v>
      </c>
      <c r="C4" s="18">
        <v>2</v>
      </c>
      <c r="D4" s="7">
        <v>9849.02</v>
      </c>
      <c r="E4" s="13">
        <v>0.28000000000000003</v>
      </c>
      <c r="F4" s="14">
        <f t="shared" ref="F4" si="3">E4*D4</f>
        <v>2757.7256000000002</v>
      </c>
      <c r="G4" s="1">
        <v>0.5</v>
      </c>
      <c r="H4" s="14">
        <f t="shared" ref="H4" si="4">(D4+F4)*G4</f>
        <v>6303.3728000000001</v>
      </c>
      <c r="I4" s="2">
        <v>12</v>
      </c>
      <c r="J4" s="15">
        <v>12</v>
      </c>
      <c r="K4" s="5">
        <f t="shared" ref="K4" si="5">(H4)*I4</f>
        <v>75640.473599999998</v>
      </c>
      <c r="L4" s="12"/>
      <c r="M4" s="4">
        <f t="shared" si="2"/>
        <v>0</v>
      </c>
    </row>
    <row r="5" spans="1:13" x14ac:dyDescent="0.25">
      <c r="A5" s="16"/>
      <c r="B5" s="19"/>
      <c r="C5" s="18"/>
      <c r="D5" s="7"/>
      <c r="E5" s="13"/>
      <c r="F5" s="14"/>
      <c r="G5" s="1"/>
      <c r="H5" s="14"/>
      <c r="I5" s="2"/>
      <c r="J5" s="15"/>
      <c r="K5" s="5"/>
      <c r="L5" s="2"/>
      <c r="M5" s="4">
        <f t="shared" si="2"/>
        <v>0</v>
      </c>
    </row>
    <row r="6" spans="1:13" x14ac:dyDescent="0.25">
      <c r="A6" s="16"/>
      <c r="B6" s="19"/>
      <c r="C6" s="18"/>
      <c r="D6" s="7"/>
      <c r="E6" s="13"/>
      <c r="F6" s="14"/>
      <c r="G6" s="1"/>
      <c r="H6" s="14"/>
      <c r="I6" s="2"/>
      <c r="J6" s="15"/>
      <c r="K6" s="5"/>
      <c r="L6" s="2"/>
      <c r="M6" s="4">
        <f t="shared" si="2"/>
        <v>0</v>
      </c>
    </row>
    <row r="7" spans="1:13" x14ac:dyDescent="0.25">
      <c r="A7" s="16"/>
      <c r="B7" s="19"/>
      <c r="C7" s="18"/>
      <c r="D7" s="7"/>
      <c r="E7" s="13"/>
      <c r="F7" s="14"/>
      <c r="G7" s="1"/>
      <c r="H7" s="14"/>
      <c r="I7" s="2"/>
      <c r="J7" s="15"/>
      <c r="K7" s="5"/>
      <c r="L7" s="12"/>
      <c r="M7" s="4">
        <f t="shared" si="2"/>
        <v>0</v>
      </c>
    </row>
    <row r="8" spans="1:13" x14ac:dyDescent="0.25">
      <c r="A8" s="16"/>
      <c r="B8" s="19"/>
      <c r="C8" s="18"/>
      <c r="D8" s="7"/>
      <c r="E8" s="13"/>
      <c r="F8" s="14"/>
      <c r="G8" s="1"/>
      <c r="H8" s="14"/>
      <c r="I8" s="2"/>
      <c r="J8" s="15"/>
      <c r="K8" s="5"/>
      <c r="L8" s="2"/>
      <c r="M8" s="4">
        <f t="shared" si="2"/>
        <v>0</v>
      </c>
    </row>
    <row r="9" spans="1:13" x14ac:dyDescent="0.25">
      <c r="A9" s="16"/>
      <c r="B9" s="19"/>
      <c r="C9" s="18"/>
      <c r="D9" s="7"/>
      <c r="E9" s="13"/>
      <c r="F9" s="14"/>
      <c r="G9" s="1"/>
      <c r="H9" s="14"/>
      <c r="I9" s="2"/>
      <c r="J9" s="15"/>
      <c r="K9" s="5"/>
      <c r="L9" s="2"/>
      <c r="M9" s="4">
        <f t="shared" si="2"/>
        <v>0</v>
      </c>
    </row>
    <row r="10" spans="1:13" x14ac:dyDescent="0.25">
      <c r="A10" s="16"/>
      <c r="B10" s="19"/>
      <c r="C10" s="18"/>
      <c r="D10" s="7"/>
      <c r="E10" s="13"/>
      <c r="F10" s="14"/>
      <c r="G10" s="1"/>
      <c r="H10" s="14"/>
      <c r="I10" s="2"/>
      <c r="J10" s="15"/>
      <c r="K10" s="5"/>
      <c r="L10" s="12"/>
      <c r="M10" s="4">
        <f t="shared" si="2"/>
        <v>0</v>
      </c>
    </row>
    <row r="11" spans="1:13" x14ac:dyDescent="0.25">
      <c r="A11" s="16"/>
      <c r="B11" s="19"/>
      <c r="C11" s="18"/>
      <c r="D11" s="7"/>
      <c r="E11" s="13"/>
      <c r="F11" s="14"/>
      <c r="G11" s="1"/>
      <c r="H11" s="14"/>
      <c r="I11" s="2"/>
      <c r="J11" s="15"/>
      <c r="K11" s="5"/>
      <c r="L11" s="2"/>
      <c r="M11" s="4">
        <f t="shared" si="2"/>
        <v>0</v>
      </c>
    </row>
  </sheetData>
  <dataValidations count="2">
    <dataValidation type="list" allowBlank="1" showInputMessage="1" showErrorMessage="1" sqref="C2:C3">
      <formula1>INDIRECT(XEW2)</formula1>
    </dataValidation>
    <dataValidation type="list" allowBlank="1" showInputMessage="1" showErrorMessage="1" sqref="B2:B4">
      <formula1>INDIRECT(XET2)</formula1>
    </dataValidation>
  </dataValidation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TV-L</vt:lpstr>
      <vt:lpstr>TV-Ä</vt:lpstr>
    </vt:vector>
  </TitlesOfParts>
  <Company>UKW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Räderscheidt, Johanna</dc:creator>
  <cp:lastModifiedBy>SMI</cp:lastModifiedBy>
  <dcterms:created xsi:type="dcterms:W3CDTF">2022-03-10T15:22:47Z</dcterms:created>
  <dcterms:modified xsi:type="dcterms:W3CDTF">2025-03-05T15:09:17Z</dcterms:modified>
</cp:coreProperties>
</file>